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5640" tabRatio="886" activeTab="1"/>
  </bookViews>
  <sheets>
    <sheet name="Récap salaires mme X" sheetId="1" r:id="rId1"/>
    <sheet name="Calcul saisie Mme X" sheetId="2" r:id="rId2"/>
  </sheets>
  <definedNames>
    <definedName name="TABLE" localSheetId="1">'Calcul saisie Mme X'!$A$18:$C$34</definedName>
    <definedName name="TABLE_2" localSheetId="1">'Calcul saisie Mme X'!$A$16:$C$45</definedName>
  </definedNames>
  <calcPr fullCalcOnLoad="1"/>
</workbook>
</file>

<file path=xl/sharedStrings.xml><?xml version="1.0" encoding="utf-8"?>
<sst xmlns="http://schemas.openxmlformats.org/spreadsheetml/2006/main" count="95" uniqueCount="78">
  <si>
    <t>Tranche 1</t>
  </si>
  <si>
    <t>Tranche 2</t>
  </si>
  <si>
    <t>Tranche 3</t>
  </si>
  <si>
    <t>Tranche 4</t>
  </si>
  <si>
    <t>Tranche 5</t>
  </si>
  <si>
    <t>Tranche 6</t>
  </si>
  <si>
    <t>Tranche 7</t>
  </si>
  <si>
    <t>Tranches (cf article R3252-2 du code du travail)</t>
  </si>
  <si>
    <t xml:space="preserve">Part saisissable après correction </t>
  </si>
  <si>
    <t xml:space="preserve">Montant maximum mensuel saisissable </t>
  </si>
  <si>
    <t xml:space="preserve">TOTAL saisissable </t>
  </si>
  <si>
    <t xml:space="preserve">Tranche mensuelle de rémunération </t>
  </si>
  <si>
    <t xml:space="preserve">CAV </t>
  </si>
  <si>
    <t xml:space="preserve">2 enfants à charge </t>
  </si>
  <si>
    <t>Rémunération annuelle (sans enfants à charge)</t>
  </si>
  <si>
    <t>Tranche mensuelle de rémunération avec 2 enfants à charge *</t>
  </si>
  <si>
    <t>*Correctif pour personne à charge / seuil augmenté de 1270, 00 €/ an soit 105,83/mois  et par personne à charge</t>
  </si>
  <si>
    <t xml:space="preserve">Mois </t>
  </si>
  <si>
    <t xml:space="preserve">salaire net </t>
  </si>
  <si>
    <t xml:space="preserve">Année </t>
  </si>
  <si>
    <t>septembre</t>
  </si>
  <si>
    <t>octobre</t>
  </si>
  <si>
    <t xml:space="preserve">novembre 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</si>
  <si>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</si>
  <si>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</si>
  <si>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</si>
  <si>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</si>
  <si>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</si>
  <si>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</si>
  <si>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</si>
  <si>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</si>
  <si>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</si>
  <si>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 xml:space="preserve">Total </t>
  </si>
  <si>
    <t>nov</t>
  </si>
  <si>
    <t>déc</t>
  </si>
  <si>
    <t>sept</t>
  </si>
  <si>
    <t>Salaire net glissant sur 12 mois décembre 2007 à décembre 2008 : 849,71</t>
  </si>
  <si>
    <t>jusqu'Ã  3.460 EUR</t>
  </si>
  <si>
    <t>14,42 EUR</t>
  </si>
  <si>
    <t>de 3.461 Ã  6.790 EUR</t>
  </si>
  <si>
    <t>42,17 EUR</t>
  </si>
  <si>
    <t>de 6.791 Ã  10.160 EUR</t>
  </si>
  <si>
    <t>98,37 EUR</t>
  </si>
  <si>
    <t>de 10.161 Ã  13.490 EUR</t>
  </si>
  <si>
    <t>167,75 EUR</t>
  </si>
  <si>
    <t>de 13.491 Ã  16.830 EUR</t>
  </si>
  <si>
    <t>260,53 EUR</t>
  </si>
  <si>
    <t>de 16.831 Ã  20.220 EUR</t>
  </si>
  <si>
    <t>448,86 EUR</t>
  </si>
  <si>
    <t>plus le reste du salaire</t>
  </si>
  <si>
    <t>DÃ©cret (nÂ°2008-1288)</t>
  </si>
  <si>
    <t>Barême en vigueur depuis le 1er janvier 2009</t>
  </si>
  <si>
    <t>rémunération annuelle</t>
  </si>
  <si>
    <t>Quotité  saisissable</t>
  </si>
  <si>
    <t>Maximum saisissable cumulable  par mois</t>
  </si>
  <si>
    <t>&lt; à 3460, 00 €</t>
  </si>
  <si>
    <t>de 3461,00 € à 6790,00 €</t>
  </si>
  <si>
    <t>de 6791,00 € à 10160,00 €</t>
  </si>
  <si>
    <t>de 10161,00 € à 13490,00 €</t>
  </si>
  <si>
    <t>de 13491,00 € à 16830,00 €</t>
  </si>
  <si>
    <t>de 16831,00 € à 20220,00 €</t>
  </si>
  <si>
    <t>&gt;à 20220,00 €</t>
  </si>
  <si>
    <t>1/20</t>
  </si>
  <si>
    <t>1/10</t>
  </si>
  <si>
    <t>1/5</t>
  </si>
  <si>
    <t>1/3</t>
  </si>
  <si>
    <t>2/3</t>
  </si>
  <si>
    <t>1/4</t>
  </si>
  <si>
    <t>La totalité</t>
  </si>
  <si>
    <t>au delà  de 20.220 EUR</t>
  </si>
  <si>
    <t>de 288,33 à 565,83</t>
  </si>
  <si>
    <t>de 565,83 à 846,67</t>
  </si>
  <si>
    <t>de 846,68 à1124,67</t>
  </si>
  <si>
    <t>de 1402,51 à 1685</t>
  </si>
  <si>
    <t>&gt; à 1685</t>
  </si>
  <si>
    <t>de 1124,68 à 1402,5</t>
  </si>
  <si>
    <t>Mme X</t>
  </si>
  <si>
    <t>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</si>
</sst>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&quot; &quot;??/16"/>
    <numFmt numFmtId="165" formatCode="#,##0.00\ &quot;€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2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15" xfId="0" applyFill="1" applyBorder="1" applyAlignment="1">
      <alignment wrapText="1"/>
    </xf>
    <xf numFmtId="2" fontId="0" fillId="2" borderId="2" xfId="0" applyNumberFormat="1" applyFill="1" applyBorder="1" applyAlignment="1">
      <alignment wrapText="1"/>
    </xf>
    <xf numFmtId="13" fontId="0" fillId="2" borderId="2" xfId="0" applyNumberFormat="1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" xfId="0" applyFill="1" applyBorder="1" applyAlignment="1">
      <alignment wrapText="1"/>
    </xf>
    <xf numFmtId="13" fontId="0" fillId="2" borderId="1" xfId="0" applyNumberFormat="1" applyFill="1" applyBorder="1" applyAlignment="1">
      <alignment wrapText="1"/>
    </xf>
    <xf numFmtId="2" fontId="0" fillId="2" borderId="1" xfId="0" applyNumberFormat="1" applyFill="1" applyBorder="1" applyAlignment="1">
      <alignment/>
    </xf>
    <xf numFmtId="2" fontId="0" fillId="2" borderId="17" xfId="0" applyNumberFormat="1" applyFill="1" applyBorder="1" applyAlignment="1">
      <alignment/>
    </xf>
    <xf numFmtId="165" fontId="0" fillId="2" borderId="1" xfId="0" applyNumberFormat="1" applyFill="1" applyBorder="1" applyAlignment="1">
      <alignment wrapText="1"/>
    </xf>
    <xf numFmtId="0" fontId="0" fillId="2" borderId="17" xfId="0" applyFill="1" applyBorder="1" applyAlignment="1">
      <alignment wrapText="1"/>
    </xf>
    <xf numFmtId="2" fontId="0" fillId="2" borderId="1" xfId="0" applyNumberFormat="1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1" fillId="2" borderId="0" xfId="0" applyFont="1" applyFill="1" applyAlignment="1">
      <alignment wrapText="1"/>
    </xf>
    <xf numFmtId="165" fontId="0" fillId="0" borderId="0" xfId="0" applyNumberFormat="1" applyAlignment="1">
      <alignment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65" fontId="1" fillId="2" borderId="0" xfId="0" applyNumberFormat="1" applyFont="1" applyFill="1" applyAlignment="1">
      <alignment/>
    </xf>
    <xf numFmtId="0" fontId="0" fillId="3" borderId="0" xfId="0" applyFill="1" applyAlignment="1">
      <alignment horizontal="center" wrapText="1"/>
    </xf>
    <xf numFmtId="165" fontId="6" fillId="2" borderId="14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49" fontId="0" fillId="3" borderId="0" xfId="0" applyNumberFormat="1" applyFill="1" applyAlignment="1">
      <alignment horizontal="center" wrapText="1"/>
    </xf>
    <xf numFmtId="0" fontId="4" fillId="0" borderId="0" xfId="15" applyAlignment="1">
      <alignment vertical="top" wrapText="1"/>
    </xf>
    <xf numFmtId="0" fontId="3" fillId="0" borderId="0" xfId="0" applyFont="1" applyAlignment="1">
      <alignment vertical="top" wrapText="1"/>
    </xf>
    <xf numFmtId="0" fontId="0" fillId="3" borderId="0" xfId="0" applyFill="1" applyAlignment="1">
      <alignment horizont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france.gouv.fr/affichTexte.do?cidTexte=JORFTEXT000019903534&amp;amp;dateTexte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C1">
      <selection activeCell="F34" sqref="F34"/>
    </sheetView>
  </sheetViews>
  <sheetFormatPr defaultColWidth="11.421875" defaultRowHeight="12.75"/>
  <sheetData>
    <row r="1" spans="1:4" ht="12.75">
      <c r="A1" t="s">
        <v>17</v>
      </c>
      <c r="B1" t="s">
        <v>19</v>
      </c>
      <c r="D1" t="s">
        <v>18</v>
      </c>
    </row>
    <row r="2" spans="1:3" ht="12.75">
      <c r="A2" t="s">
        <v>20</v>
      </c>
      <c r="B2">
        <v>2007</v>
      </c>
      <c r="C2" t="s">
        <v>17</v>
      </c>
    </row>
    <row r="3" spans="1:4" ht="12.75">
      <c r="A3" t="s">
        <v>21</v>
      </c>
      <c r="B3">
        <v>2007</v>
      </c>
      <c r="C3" t="s">
        <v>21</v>
      </c>
      <c r="D3" s="33">
        <v>784.4</v>
      </c>
    </row>
    <row r="4" spans="1:4" ht="12.75">
      <c r="A4" t="s">
        <v>22</v>
      </c>
      <c r="B4">
        <v>2007</v>
      </c>
      <c r="C4" t="s">
        <v>33</v>
      </c>
      <c r="D4" s="33">
        <v>784.4</v>
      </c>
    </row>
    <row r="5" spans="1:4" ht="12.75">
      <c r="A5" t="s">
        <v>23</v>
      </c>
      <c r="B5">
        <v>2007</v>
      </c>
      <c r="C5" s="39" t="s">
        <v>34</v>
      </c>
      <c r="D5" s="40">
        <v>784.4</v>
      </c>
    </row>
    <row r="6" spans="1:4" ht="12.75">
      <c r="A6" t="s">
        <v>24</v>
      </c>
      <c r="B6">
        <v>2008</v>
      </c>
      <c r="C6" s="34" t="s">
        <v>24</v>
      </c>
      <c r="D6" s="35">
        <v>784.4</v>
      </c>
    </row>
    <row r="7" spans="1:4" ht="12.75">
      <c r="A7" t="s">
        <v>25</v>
      </c>
      <c r="B7">
        <v>2008</v>
      </c>
      <c r="C7" s="34" t="s">
        <v>25</v>
      </c>
      <c r="D7" s="35">
        <v>784.4</v>
      </c>
    </row>
    <row r="8" spans="1:4" ht="12.75">
      <c r="A8" t="s">
        <v>26</v>
      </c>
      <c r="B8">
        <v>2008</v>
      </c>
      <c r="C8" s="34" t="s">
        <v>26</v>
      </c>
      <c r="D8" s="35">
        <v>784.4</v>
      </c>
    </row>
    <row r="9" spans="1:4" ht="12.75">
      <c r="A9" t="s">
        <v>27</v>
      </c>
      <c r="B9">
        <v>2008</v>
      </c>
      <c r="C9" s="34" t="s">
        <v>27</v>
      </c>
      <c r="D9" s="35">
        <v>784.4</v>
      </c>
    </row>
    <row r="10" spans="1:4" ht="12.75">
      <c r="A10" t="s">
        <v>28</v>
      </c>
      <c r="B10">
        <v>2008</v>
      </c>
      <c r="C10" s="34" t="s">
        <v>28</v>
      </c>
      <c r="D10" s="35">
        <v>802.05</v>
      </c>
    </row>
    <row r="11" spans="1:4" ht="12.75">
      <c r="A11" t="s">
        <v>29</v>
      </c>
      <c r="B11">
        <v>2008</v>
      </c>
      <c r="C11" s="34" t="s">
        <v>29</v>
      </c>
      <c r="D11" s="35">
        <v>802.05</v>
      </c>
    </row>
    <row r="12" spans="1:4" ht="12.75">
      <c r="A12" t="s">
        <v>30</v>
      </c>
      <c r="B12">
        <v>2008</v>
      </c>
      <c r="C12" s="34" t="s">
        <v>30</v>
      </c>
      <c r="D12" s="35">
        <v>809.49</v>
      </c>
    </row>
    <row r="13" spans="1:4" ht="12.75">
      <c r="A13" t="s">
        <v>31</v>
      </c>
      <c r="B13">
        <v>2008</v>
      </c>
      <c r="C13" s="34" t="s">
        <v>31</v>
      </c>
      <c r="D13" s="35">
        <v>809.49</v>
      </c>
    </row>
    <row r="14" spans="1:4" ht="12.75">
      <c r="A14" t="s">
        <v>20</v>
      </c>
      <c r="B14">
        <v>2008</v>
      </c>
      <c r="C14" s="34" t="s">
        <v>35</v>
      </c>
      <c r="D14" s="35">
        <v>809.49</v>
      </c>
    </row>
    <row r="15" spans="1:4" ht="12.75">
      <c r="A15" t="s">
        <v>21</v>
      </c>
      <c r="B15">
        <v>2008</v>
      </c>
      <c r="C15" s="34" t="s">
        <v>21</v>
      </c>
      <c r="D15" s="35">
        <v>751.31</v>
      </c>
    </row>
    <row r="16" spans="2:4" ht="12.75">
      <c r="B16">
        <v>2008</v>
      </c>
      <c r="C16" s="34" t="s">
        <v>33</v>
      </c>
      <c r="D16" s="35">
        <v>738.79</v>
      </c>
    </row>
    <row r="17" spans="2:4" ht="12.75">
      <c r="B17">
        <v>2008</v>
      </c>
      <c r="C17" s="34" t="s">
        <v>34</v>
      </c>
      <c r="D17" s="35">
        <v>751.86</v>
      </c>
    </row>
    <row r="18" spans="1:4" ht="12.75">
      <c r="A18" t="s">
        <v>32</v>
      </c>
      <c r="B18">
        <v>2008</v>
      </c>
      <c r="C18" s="34" t="s">
        <v>24</v>
      </c>
      <c r="D18" s="35">
        <v>608.39</v>
      </c>
    </row>
    <row r="19" spans="4:5" ht="12.75">
      <c r="D19" s="36">
        <f>SUM(D6:D18)</f>
        <v>10020.52</v>
      </c>
      <c r="E19" s="36">
        <f>D19/12</f>
        <v>835.0433333333334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B1" sqref="B1"/>
    </sheetView>
  </sheetViews>
  <sheetFormatPr defaultColWidth="11.421875" defaultRowHeight="12.75"/>
  <cols>
    <col min="1" max="1" width="42.140625" style="0" customWidth="1"/>
    <col min="2" max="2" width="16.28125" style="0" customWidth="1"/>
    <col min="3" max="3" width="22.7109375" style="0" customWidth="1"/>
    <col min="4" max="4" width="25.8515625" style="0" customWidth="1"/>
    <col min="5" max="5" width="15.57421875" style="0" customWidth="1"/>
  </cols>
  <sheetData>
    <row r="1" spans="1:7" ht="51.75" customHeight="1">
      <c r="A1" s="32" t="s">
        <v>76</v>
      </c>
      <c r="B1" s="32" t="s">
        <v>77</v>
      </c>
      <c r="C1" s="32" t="s">
        <v>12</v>
      </c>
      <c r="D1" s="32" t="s">
        <v>36</v>
      </c>
      <c r="E1" s="32" t="s">
        <v>13</v>
      </c>
      <c r="F1" s="1"/>
      <c r="G1" s="1"/>
    </row>
    <row r="2" ht="13.5" thickBot="1"/>
    <row r="3" spans="1:7" ht="51.75" thickBot="1">
      <c r="A3" s="8" t="s">
        <v>7</v>
      </c>
      <c r="B3" s="5" t="s">
        <v>14</v>
      </c>
      <c r="C3" s="4" t="s">
        <v>11</v>
      </c>
      <c r="D3" s="16" t="s">
        <v>15</v>
      </c>
      <c r="E3" s="16" t="s">
        <v>8</v>
      </c>
      <c r="F3" s="16" t="s">
        <v>9</v>
      </c>
      <c r="G3" s="17"/>
    </row>
    <row r="4" spans="1:7" ht="13.5" thickTop="1">
      <c r="A4" s="9" t="s">
        <v>0</v>
      </c>
      <c r="B4" s="6" t="s">
        <v>55</v>
      </c>
      <c r="C4" s="3">
        <f>3460/12</f>
        <v>288.3333333333333</v>
      </c>
      <c r="D4" s="18">
        <f>C4+(2*109.17)</f>
        <v>506.6733333333333</v>
      </c>
      <c r="E4" s="19">
        <v>0.05</v>
      </c>
      <c r="F4" s="18">
        <f>D4/20</f>
        <v>25.333666666666666</v>
      </c>
      <c r="G4" s="20"/>
    </row>
    <row r="5" spans="1:7" ht="25.5">
      <c r="A5" s="10" t="s">
        <v>1</v>
      </c>
      <c r="B5" s="7" t="s">
        <v>56</v>
      </c>
      <c r="C5" s="2" t="s">
        <v>70</v>
      </c>
      <c r="D5" s="21">
        <f>565.83+(2*109.17)</f>
        <v>784.1700000000001</v>
      </c>
      <c r="E5" s="22">
        <v>0.1</v>
      </c>
      <c r="F5" s="23">
        <f>(D5-D4)/10</f>
        <v>27.749666666666677</v>
      </c>
      <c r="G5" s="24"/>
    </row>
    <row r="6" spans="1:7" ht="25.5">
      <c r="A6" s="10" t="s">
        <v>2</v>
      </c>
      <c r="B6" s="7" t="s">
        <v>57</v>
      </c>
      <c r="C6" s="2" t="s">
        <v>71</v>
      </c>
      <c r="D6" s="21">
        <f>846.67+(109.17*2)</f>
        <v>1065.01</v>
      </c>
      <c r="E6" s="22">
        <v>0.2</v>
      </c>
      <c r="F6" s="25">
        <f>(849.71-784.17)/5</f>
        <v>13.108000000000015</v>
      </c>
      <c r="G6" s="26"/>
    </row>
    <row r="7" spans="1:7" ht="25.5">
      <c r="A7" s="10" t="s">
        <v>3</v>
      </c>
      <c r="B7" s="7" t="s">
        <v>58</v>
      </c>
      <c r="C7" s="2" t="s">
        <v>72</v>
      </c>
      <c r="D7" s="21">
        <f>1124.17+(2*109.17)</f>
        <v>1342.51</v>
      </c>
      <c r="E7" s="22">
        <v>0.25</v>
      </c>
      <c r="F7" s="27"/>
      <c r="G7" s="26"/>
    </row>
    <row r="8" spans="1:7" ht="25.5">
      <c r="A8" s="10" t="s">
        <v>4</v>
      </c>
      <c r="B8" s="7" t="s">
        <v>59</v>
      </c>
      <c r="C8" s="2" t="s">
        <v>75</v>
      </c>
      <c r="D8" s="21">
        <f>1402.5+(2*109.17)</f>
        <v>1620.84</v>
      </c>
      <c r="E8" s="22">
        <v>0.3333333333333333</v>
      </c>
      <c r="F8" s="27"/>
      <c r="G8" s="26"/>
    </row>
    <row r="9" spans="1:7" ht="25.5">
      <c r="A9" s="10" t="s">
        <v>5</v>
      </c>
      <c r="B9" s="7" t="s">
        <v>60</v>
      </c>
      <c r="C9" s="2" t="s">
        <v>73</v>
      </c>
      <c r="D9" s="21">
        <f>1685+(2*109.17)</f>
        <v>1903.34</v>
      </c>
      <c r="E9" s="22">
        <v>0.6666666666666666</v>
      </c>
      <c r="F9" s="21"/>
      <c r="G9" s="26"/>
    </row>
    <row r="10" spans="1:7" ht="13.5" thickBot="1">
      <c r="A10" s="11" t="s">
        <v>6</v>
      </c>
      <c r="B10" s="12" t="s">
        <v>61</v>
      </c>
      <c r="C10" s="13" t="s">
        <v>74</v>
      </c>
      <c r="D10" s="28"/>
      <c r="E10" s="28"/>
      <c r="F10" s="28"/>
      <c r="G10" s="29"/>
    </row>
    <row r="11" spans="1:7" ht="16.5" thickBot="1">
      <c r="A11" s="14" t="s">
        <v>10</v>
      </c>
      <c r="B11" s="15"/>
      <c r="C11" s="15"/>
      <c r="D11" s="30"/>
      <c r="E11" s="30"/>
      <c r="F11" s="38">
        <f>SUM(F4:F10)</f>
        <v>66.19133333333336</v>
      </c>
      <c r="G11" s="31"/>
    </row>
    <row r="12" ht="13.5" thickBot="1"/>
    <row r="13" ht="39" thickBot="1">
      <c r="A13" s="4" t="s">
        <v>16</v>
      </c>
    </row>
    <row r="14" ht="13.5" thickTop="1"/>
    <row r="16" spans="1:3" ht="20.25" customHeight="1">
      <c r="A16" s="48" t="s">
        <v>51</v>
      </c>
      <c r="B16" s="42"/>
      <c r="C16" s="42"/>
    </row>
    <row r="17" spans="1:3" ht="12.75">
      <c r="A17" s="41"/>
      <c r="B17" s="42"/>
      <c r="C17" s="42"/>
    </row>
    <row r="18" spans="1:3" ht="38.25" customHeight="1">
      <c r="A18" s="49" t="s">
        <v>52</v>
      </c>
      <c r="B18" s="49" t="s">
        <v>53</v>
      </c>
      <c r="C18" s="49" t="s">
        <v>54</v>
      </c>
    </row>
    <row r="19" spans="1:3" ht="12.75">
      <c r="A19" s="50"/>
      <c r="B19" s="50"/>
      <c r="C19" s="50"/>
    </row>
    <row r="20" spans="1:3" ht="12.75">
      <c r="A20" s="46" t="s">
        <v>37</v>
      </c>
      <c r="B20" s="43" t="s">
        <v>62</v>
      </c>
      <c r="C20" s="46" t="s">
        <v>38</v>
      </c>
    </row>
    <row r="21" spans="1:3" ht="12.75">
      <c r="A21" s="46"/>
      <c r="B21" s="43"/>
      <c r="C21" s="46"/>
    </row>
    <row r="22" spans="1:3" ht="12.75">
      <c r="A22" s="46" t="s">
        <v>39</v>
      </c>
      <c r="B22" s="43" t="s">
        <v>63</v>
      </c>
      <c r="C22" s="46" t="s">
        <v>40</v>
      </c>
    </row>
    <row r="23" spans="1:3" ht="12.75">
      <c r="A23" s="46"/>
      <c r="B23" s="43"/>
      <c r="C23" s="46"/>
    </row>
    <row r="24" spans="1:3" ht="12.75">
      <c r="A24" s="46" t="s">
        <v>41</v>
      </c>
      <c r="B24" s="43" t="s">
        <v>64</v>
      </c>
      <c r="C24" s="46" t="s">
        <v>42</v>
      </c>
    </row>
    <row r="25" spans="1:3" ht="12.75">
      <c r="A25" s="46"/>
      <c r="B25" s="43"/>
      <c r="C25" s="46"/>
    </row>
    <row r="26" spans="1:3" ht="12.75">
      <c r="A26" s="46" t="s">
        <v>43</v>
      </c>
      <c r="B26" s="43" t="s">
        <v>67</v>
      </c>
      <c r="C26" s="46" t="s">
        <v>44</v>
      </c>
    </row>
    <row r="27" spans="1:3" ht="12.75">
      <c r="A27" s="46"/>
      <c r="B27" s="43"/>
      <c r="C27" s="46"/>
    </row>
    <row r="28" spans="1:3" ht="12.75">
      <c r="A28" s="46" t="s">
        <v>45</v>
      </c>
      <c r="B28" s="43" t="s">
        <v>65</v>
      </c>
      <c r="C28" s="46" t="s">
        <v>46</v>
      </c>
    </row>
    <row r="29" spans="1:3" ht="12.75">
      <c r="A29" s="46"/>
      <c r="B29" s="43"/>
      <c r="C29" s="46"/>
    </row>
    <row r="30" spans="1:3" ht="12.75">
      <c r="A30" s="46" t="s">
        <v>47</v>
      </c>
      <c r="B30" s="43" t="s">
        <v>66</v>
      </c>
      <c r="C30" s="46" t="s">
        <v>48</v>
      </c>
    </row>
    <row r="31" spans="1:3" ht="12.75">
      <c r="A31" s="46"/>
      <c r="B31" s="43"/>
      <c r="C31" s="46"/>
    </row>
    <row r="32" spans="1:3" ht="12.75">
      <c r="A32" s="46" t="s">
        <v>69</v>
      </c>
      <c r="B32" s="46" t="s">
        <v>68</v>
      </c>
      <c r="C32" s="37"/>
    </row>
    <row r="33" spans="1:3" ht="12.75">
      <c r="A33" s="46"/>
      <c r="B33" s="46"/>
      <c r="C33" s="37" t="s">
        <v>48</v>
      </c>
    </row>
    <row r="34" spans="1:3" ht="12.75" customHeight="1">
      <c r="A34" s="46"/>
      <c r="B34" s="46"/>
      <c r="C34" s="37" t="s">
        <v>49</v>
      </c>
    </row>
    <row r="35" spans="1:3" ht="12.75" customHeight="1">
      <c r="A35" s="47"/>
      <c r="B35" s="42"/>
      <c r="C35" s="42"/>
    </row>
    <row r="36" spans="1:3" ht="25.5" customHeight="1">
      <c r="A36" s="44" t="s">
        <v>50</v>
      </c>
      <c r="B36" s="42"/>
      <c r="C36" s="42"/>
    </row>
    <row r="37" spans="1:3" ht="51" customHeight="1">
      <c r="A37" s="45"/>
      <c r="B37" s="42"/>
      <c r="C37" s="42"/>
    </row>
    <row r="38" spans="1:3" ht="38.25" customHeight="1">
      <c r="A38" s="41"/>
      <c r="B38" s="42"/>
      <c r="C38" s="42"/>
    </row>
    <row r="39" spans="1:3" ht="12.75">
      <c r="A39" s="41"/>
      <c r="B39" s="42"/>
      <c r="C39" s="42"/>
    </row>
    <row r="40" spans="1:3" ht="38.25" customHeight="1">
      <c r="A40" s="41"/>
      <c r="B40" s="42"/>
      <c r="C40" s="42"/>
    </row>
    <row r="41" spans="1:3" ht="12.75">
      <c r="A41" s="41"/>
      <c r="B41" s="42"/>
      <c r="C41" s="42"/>
    </row>
    <row r="42" ht="12.75" customHeight="1"/>
    <row r="43" ht="25.5" customHeight="1"/>
    <row r="44" spans="1:3" ht="12.75">
      <c r="A44" s="41"/>
      <c r="B44" s="42"/>
      <c r="C44" s="42"/>
    </row>
    <row r="45" spans="1:3" ht="12.75">
      <c r="A45" s="41"/>
      <c r="B45" s="42"/>
      <c r="C45" s="42"/>
    </row>
  </sheetData>
  <mergeCells count="34">
    <mergeCell ref="A16:C16"/>
    <mergeCell ref="A17:C17"/>
    <mergeCell ref="A18:A19"/>
    <mergeCell ref="B18:B19"/>
    <mergeCell ref="C18:C19"/>
    <mergeCell ref="A20:A21"/>
    <mergeCell ref="B20:B21"/>
    <mergeCell ref="C20:C21"/>
    <mergeCell ref="A22:A23"/>
    <mergeCell ref="C22:C23"/>
    <mergeCell ref="A24:A25"/>
    <mergeCell ref="C24:C25"/>
    <mergeCell ref="A26:A27"/>
    <mergeCell ref="C26:C27"/>
    <mergeCell ref="A28:A29"/>
    <mergeCell ref="C28:C29"/>
    <mergeCell ref="A30:A31"/>
    <mergeCell ref="C30:C31"/>
    <mergeCell ref="A38:C38"/>
    <mergeCell ref="A39:C39"/>
    <mergeCell ref="A40:C40"/>
    <mergeCell ref="A32:A34"/>
    <mergeCell ref="B32:B34"/>
    <mergeCell ref="A35:C35"/>
    <mergeCell ref="A45:C45"/>
    <mergeCell ref="B22:B23"/>
    <mergeCell ref="B24:B25"/>
    <mergeCell ref="B26:B27"/>
    <mergeCell ref="B28:B29"/>
    <mergeCell ref="B30:B31"/>
    <mergeCell ref="A41:C41"/>
    <mergeCell ref="A36:C36"/>
    <mergeCell ref="A37:C37"/>
    <mergeCell ref="A44:C44"/>
  </mergeCells>
  <hyperlinks>
    <hyperlink ref="A36" r:id="rId1" display="http://www.legifrance.gouv.fr/affichTexte.do?cidTexte=JORFTEXT000019903534&amp;amp;dateTexte=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BarÃ://www.w3c.org/TR/1999/REC-html401-19991224/loose.dtd"&gt; BarÃ¨me des saisies sur rÃ©munÃ©rations (Ã©ditÃ© par Net-iris)</dc:title>
  <dc:subject/>
  <dc:creator>favard</dc:creator>
  <cp:keywords/>
  <dc:description/>
  <cp:lastModifiedBy>Bernard</cp:lastModifiedBy>
  <dcterms:created xsi:type="dcterms:W3CDTF">2008-10-03T12:45:26Z</dcterms:created>
  <dcterms:modified xsi:type="dcterms:W3CDTF">2009-12-30T14:23:19Z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